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H26" i="1" l="1"/>
  <c r="G26" i="1"/>
  <c r="F26" i="1"/>
  <c r="D26" i="1"/>
  <c r="C26" i="1"/>
  <c r="B26" i="1"/>
  <c r="H25" i="1"/>
  <c r="G25" i="1"/>
  <c r="I25" i="1" s="1"/>
  <c r="F25" i="1"/>
  <c r="D25" i="1"/>
  <c r="C25" i="1"/>
  <c r="B25" i="1"/>
  <c r="H24" i="1"/>
  <c r="G24" i="1"/>
  <c r="I24" i="1" s="1"/>
  <c r="F24" i="1"/>
  <c r="D24" i="1"/>
  <c r="C24" i="1"/>
  <c r="B24" i="1"/>
  <c r="H23" i="1"/>
  <c r="G23" i="1"/>
  <c r="I23" i="1" s="1"/>
  <c r="F23" i="1"/>
  <c r="D23" i="1"/>
  <c r="C23" i="1"/>
  <c r="B23" i="1"/>
  <c r="H22" i="1"/>
  <c r="G22" i="1"/>
  <c r="I22" i="1" s="1"/>
  <c r="F22" i="1"/>
  <c r="D22" i="1"/>
  <c r="C22" i="1"/>
  <c r="B22" i="1"/>
  <c r="H21" i="1"/>
  <c r="G21" i="1"/>
  <c r="I21" i="1" s="1"/>
  <c r="F21" i="1"/>
  <c r="D21" i="1"/>
  <c r="C21" i="1"/>
  <c r="B21" i="1"/>
  <c r="H20" i="1"/>
  <c r="G20" i="1"/>
  <c r="I20" i="1" s="1"/>
  <c r="F20" i="1"/>
  <c r="D20" i="1"/>
  <c r="C20" i="1"/>
  <c r="B20" i="1"/>
  <c r="H19" i="1"/>
  <c r="G19" i="1"/>
  <c r="I19" i="1" s="1"/>
  <c r="F19" i="1"/>
  <c r="D19" i="1"/>
  <c r="C19" i="1"/>
  <c r="B19" i="1"/>
  <c r="H18" i="1"/>
  <c r="G18" i="1"/>
  <c r="F18" i="1"/>
  <c r="D18" i="1"/>
  <c r="C18" i="1"/>
  <c r="B18" i="1"/>
  <c r="H17" i="1"/>
  <c r="G17" i="1"/>
  <c r="I17" i="1" s="1"/>
  <c r="F17" i="1"/>
  <c r="D17" i="1"/>
  <c r="C17" i="1"/>
  <c r="B17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H16" i="1"/>
  <c r="H27" i="1" s="1"/>
  <c r="G16" i="1"/>
  <c r="F16" i="1"/>
  <c r="D16" i="1"/>
  <c r="C16" i="1"/>
  <c r="B16" i="1"/>
  <c r="G27" i="1" l="1"/>
  <c r="I26" i="1"/>
  <c r="I18" i="1"/>
  <c r="I16" i="1"/>
  <c r="I27" i="1" s="1"/>
</calcChain>
</file>

<file path=xl/sharedStrings.xml><?xml version="1.0" encoding="utf-8"?>
<sst xmlns="http://schemas.openxmlformats.org/spreadsheetml/2006/main" count="24" uniqueCount="24">
  <si>
    <t>СОГЛАСОВАНО</t>
  </si>
  <si>
    <t>УТВЕРЖДАЮ</t>
  </si>
  <si>
    <t xml:space="preserve">Начальник Краснооктябрьского </t>
  </si>
  <si>
    <t xml:space="preserve">территориального управления департамента по </t>
  </si>
  <si>
    <t>директор МОУ СШ № 13</t>
  </si>
  <si>
    <t>образованию администрации Волгограда</t>
  </si>
  <si>
    <t xml:space="preserve">  ____________ И.Г. Захарова</t>
  </si>
  <si>
    <t>_____________П.В. Свиридов</t>
  </si>
  <si>
    <t>"___"________________ 2025 г.</t>
  </si>
  <si>
    <t>"___" _____________ 2025 г.</t>
  </si>
  <si>
    <t>Перечень и объемы платных образовательных услуг, предоставляемых сверх установленного муниципального задания муниципального общеобразовательного учреждения "Средняя школа № 13 Краснооктябрьского района Волгограда"</t>
  </si>
  <si>
    <t>№ п/п</t>
  </si>
  <si>
    <t>Наименование направления платной образовательной деятельности</t>
  </si>
  <si>
    <t>Наименование платной образовательной услуги (курс, кружок, объединение, программа и пр.)</t>
  </si>
  <si>
    <t>Получатели услуги</t>
  </si>
  <si>
    <t>Характеристика платной образовательной услуги</t>
  </si>
  <si>
    <t>Объем платных образовательных услуг в натуральном выражении</t>
  </si>
  <si>
    <t>продолжительность 1 занятия, минут</t>
  </si>
  <si>
    <t>продолжительность учебного курса (программы) (общее количество занятий за год для   1 потребителя)</t>
  </si>
  <si>
    <t>планируемое количество групп</t>
  </si>
  <si>
    <t>общее планируемое количество потребителей услуги (по всем группам), чел.</t>
  </si>
  <si>
    <t>общий планируемый объем услуги, чел.занятий,                   (гр.6 х гр.8)</t>
  </si>
  <si>
    <t>ИТОГО</t>
  </si>
  <si>
    <t>в 2025 - 2026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</si>
</sst>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2" fillId="0" borderId="0" xfId="0" applyFont="1" applyFill="1" applyAlignment="1"/>
    <xf numFmtId="0" fontId="2" fillId="0" borderId="0" xfId="0" applyFont="1" applyAlignment="1"/>
    <xf numFmtId="0" fontId="3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Fill="1"/>
    <xf numFmtId="0" fontId="2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54;&#1059;%2025-26/&#1050;&#1040;&#1051;&#1068;&#1050;&#1059;&#1051;&#1071;&#1062;&#1048;&#1071;%20&#1057;&#1064;%2013%202025-2026&#1075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граммы"/>
      <sheetName val="Прил 1 по пред ДЭР"/>
      <sheetName val="Прил 2 по предл ДЭР"/>
      <sheetName val="Расчет смет"/>
      <sheetName val="Учебный план"/>
      <sheetName val="пед нагрузка"/>
      <sheetName val="План услуг"/>
      <sheetName val="Коэф сп"/>
      <sheetName val="осн перс"/>
      <sheetName val="отпуск"/>
      <sheetName val="Вспом. перс"/>
      <sheetName val="накл. р"/>
      <sheetName val="осн. перс. "/>
      <sheetName val="нак.затр."/>
      <sheetName val="Цена ус"/>
      <sheetName val="пр-з рез-в "/>
      <sheetName val="общ себ-сть "/>
      <sheetName val="план доходов"/>
      <sheetName val="статьи из ПФХД для накл расх"/>
      <sheetName val="Титульный лист"/>
      <sheetName val="Смета свод"/>
      <sheetName val="Смета 2024"/>
      <sheetName val="Смета 2025"/>
      <sheetName val=" о.с."/>
      <sheetName val="м.з"/>
    </sheetNames>
    <sheetDataSet>
      <sheetData sheetId="0">
        <row r="7">
          <cell r="L7">
            <v>1</v>
          </cell>
          <cell r="M7">
            <v>16</v>
          </cell>
        </row>
        <row r="8">
          <cell r="L8">
            <v>1</v>
          </cell>
          <cell r="M8">
            <v>10</v>
          </cell>
        </row>
        <row r="9">
          <cell r="L9">
            <v>1</v>
          </cell>
          <cell r="M9">
            <v>10</v>
          </cell>
        </row>
        <row r="10">
          <cell r="L10">
            <v>1</v>
          </cell>
          <cell r="M10">
            <v>11</v>
          </cell>
        </row>
        <row r="11">
          <cell r="L11">
            <v>1</v>
          </cell>
          <cell r="M11">
            <v>21</v>
          </cell>
        </row>
        <row r="12">
          <cell r="L12">
            <v>1</v>
          </cell>
          <cell r="M12">
            <v>19</v>
          </cell>
        </row>
        <row r="13">
          <cell r="L13">
            <v>1</v>
          </cell>
          <cell r="M13">
            <v>16</v>
          </cell>
        </row>
        <row r="14">
          <cell r="L14">
            <v>1</v>
          </cell>
          <cell r="M14">
            <v>5</v>
          </cell>
        </row>
        <row r="15">
          <cell r="L15">
            <v>1</v>
          </cell>
          <cell r="M15">
            <v>7</v>
          </cell>
        </row>
        <row r="16">
          <cell r="L16">
            <v>1</v>
          </cell>
          <cell r="M16">
            <v>14</v>
          </cell>
        </row>
        <row r="17">
          <cell r="L17">
            <v>1</v>
          </cell>
          <cell r="M17">
            <v>9</v>
          </cell>
        </row>
      </sheetData>
      <sheetData sheetId="1">
        <row r="5">
          <cell r="G5" t="str">
            <v>Естественнонаучная</v>
          </cell>
        </row>
        <row r="6">
          <cell r="G6" t="str">
            <v>Естественнонаучная</v>
          </cell>
        </row>
        <row r="7">
          <cell r="G7" t="str">
            <v>Социально-гуманитарная</v>
          </cell>
        </row>
        <row r="8">
          <cell r="G8" t="str">
            <v>Естественнонаучная</v>
          </cell>
        </row>
        <row r="9">
          <cell r="G9" t="str">
            <v>Естественнонаучная</v>
          </cell>
        </row>
        <row r="10">
          <cell r="G10" t="str">
            <v>Социально-гуманитарная</v>
          </cell>
        </row>
        <row r="11">
          <cell r="G11" t="str">
            <v>Естественнонаучная</v>
          </cell>
        </row>
        <row r="12">
          <cell r="G12" t="str">
            <v>Социально-гуманитарная</v>
          </cell>
        </row>
        <row r="13">
          <cell r="G13" t="str">
            <v>Естественнонаучная</v>
          </cell>
        </row>
        <row r="14">
          <cell r="G14" t="str">
            <v>Естественнонаучная</v>
          </cell>
        </row>
        <row r="15">
          <cell r="G15" t="str">
            <v xml:space="preserve">В мире оществознания </v>
          </cell>
        </row>
      </sheetData>
      <sheetData sheetId="2">
        <row r="16">
          <cell r="B16" t="str">
            <v>Основы биологических знаний</v>
          </cell>
          <cell r="D16" t="str">
            <v>Обучающиеся 14-16 лет</v>
          </cell>
          <cell r="E16">
            <v>32</v>
          </cell>
        </row>
        <row r="17">
          <cell r="B17" t="str">
            <v>Занимательная математика</v>
          </cell>
          <cell r="D17" t="str">
            <v>Обучающиеся 9-11 лет</v>
          </cell>
          <cell r="E17">
            <v>32</v>
          </cell>
        </row>
        <row r="18">
          <cell r="B18" t="str">
            <v>Секреты русского языка</v>
          </cell>
          <cell r="D18" t="str">
            <v>Обучающиеся 9-11 лет</v>
          </cell>
          <cell r="E18">
            <v>32</v>
          </cell>
        </row>
        <row r="19">
          <cell r="B19" t="str">
            <v>Юный математик</v>
          </cell>
          <cell r="D19" t="str">
            <v>Обучающиеся 7-8 лет</v>
          </cell>
          <cell r="E19">
            <v>32</v>
          </cell>
        </row>
        <row r="20">
          <cell r="B20" t="str">
            <v>Веселая математика</v>
          </cell>
          <cell r="D20" t="str">
            <v>Обучающиеся 8-9 лет</v>
          </cell>
          <cell r="E20">
            <v>32</v>
          </cell>
        </row>
        <row r="21">
          <cell r="B21" t="str">
            <v>Пишем без ошибок</v>
          </cell>
          <cell r="D21" t="str">
            <v>Обучающиеся 8-9 лет</v>
          </cell>
          <cell r="E21">
            <v>32</v>
          </cell>
        </row>
        <row r="22">
          <cell r="B22" t="str">
            <v>Юный географ</v>
          </cell>
          <cell r="D22" t="str">
            <v>Обучающиеся 14-16 лет</v>
          </cell>
          <cell r="E22">
            <v>32</v>
          </cell>
        </row>
        <row r="23">
          <cell r="B23" t="str">
            <v>Русская грамматика</v>
          </cell>
          <cell r="D23" t="str">
            <v>Обучающиеся 14-16 лет</v>
          </cell>
          <cell r="E23">
            <v>28</v>
          </cell>
        </row>
        <row r="24">
          <cell r="B24" t="str">
            <v>Решение физических задач</v>
          </cell>
          <cell r="D24" t="str">
            <v>Обучающиеся 14-15 лет</v>
          </cell>
          <cell r="E24">
            <v>28</v>
          </cell>
        </row>
        <row r="25">
          <cell r="B25" t="str">
            <v>Химия в задачах</v>
          </cell>
          <cell r="D25" t="str">
            <v>Обучающиеся 14-15 лет</v>
          </cell>
          <cell r="E25">
            <v>28</v>
          </cell>
        </row>
        <row r="26">
          <cell r="B26" t="str">
            <v xml:space="preserve">В мире оществознания </v>
          </cell>
          <cell r="D26" t="str">
            <v>Обучающиеся 14-15 лет</v>
          </cell>
          <cell r="E26">
            <v>28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I11" sqref="I11"/>
    </sheetView>
  </sheetViews>
  <sheetFormatPr defaultRowHeight="15" x14ac:dyDescent="0.25"/>
  <cols>
    <col min="1" max="1" width="6.5703125" customWidth="1"/>
    <col min="2" max="2" width="19.7109375" customWidth="1"/>
    <col min="3" max="3" width="15.140625" customWidth="1"/>
    <col min="4" max="4" width="11.140625" customWidth="1"/>
    <col min="8" max="8" width="11.42578125" customWidth="1"/>
    <col min="9" max="9" width="14.28515625" customWidth="1"/>
  </cols>
  <sheetData>
    <row r="1" spans="1:10" x14ac:dyDescent="0.25">
      <c r="A1" s="1" t="s">
        <v>0</v>
      </c>
      <c r="B1" s="2"/>
      <c r="C1" s="3"/>
      <c r="D1" s="4"/>
      <c r="E1" s="5"/>
      <c r="F1" s="5"/>
      <c r="G1" s="6" t="s">
        <v>1</v>
      </c>
      <c r="H1" s="6"/>
      <c r="I1" s="6"/>
      <c r="J1" s="7"/>
    </row>
    <row r="2" spans="1:10" x14ac:dyDescent="0.25">
      <c r="A2" s="1" t="s">
        <v>2</v>
      </c>
      <c r="B2" s="2"/>
      <c r="C2" s="3"/>
      <c r="D2" s="4"/>
      <c r="E2" s="5"/>
      <c r="F2" s="5"/>
      <c r="G2" s="8"/>
      <c r="H2" s="8"/>
      <c r="I2" s="8"/>
      <c r="J2" s="7"/>
    </row>
    <row r="3" spans="1:10" x14ac:dyDescent="0.25">
      <c r="A3" s="1" t="s">
        <v>3</v>
      </c>
      <c r="B3" s="2"/>
      <c r="C3" s="3"/>
      <c r="D3" s="4"/>
      <c r="E3" s="5"/>
      <c r="F3" s="9" t="s">
        <v>4</v>
      </c>
      <c r="G3" s="9"/>
      <c r="H3" s="9"/>
      <c r="I3" s="9"/>
      <c r="J3" s="1"/>
    </row>
    <row r="4" spans="1:10" x14ac:dyDescent="0.25">
      <c r="A4" s="1" t="s">
        <v>5</v>
      </c>
      <c r="B4" s="2"/>
      <c r="C4" s="3"/>
      <c r="D4" s="4"/>
      <c r="E4" s="5"/>
      <c r="F4" s="10" t="s">
        <v>6</v>
      </c>
      <c r="G4" s="10"/>
      <c r="H4" s="10"/>
      <c r="I4" s="10"/>
      <c r="J4" s="11"/>
    </row>
    <row r="5" spans="1:10" x14ac:dyDescent="0.25">
      <c r="A5" s="1" t="s">
        <v>7</v>
      </c>
      <c r="B5" s="2"/>
      <c r="C5" s="3"/>
      <c r="D5" s="4"/>
      <c r="E5" s="5"/>
      <c r="F5" s="5"/>
      <c r="G5" s="5"/>
      <c r="H5" s="12"/>
      <c r="I5" s="12"/>
      <c r="J5" s="12"/>
    </row>
    <row r="6" spans="1:10" x14ac:dyDescent="0.25">
      <c r="A6" s="1" t="s">
        <v>8</v>
      </c>
      <c r="B6" s="2"/>
      <c r="C6" s="3"/>
      <c r="D6" s="4"/>
      <c r="E6" s="5"/>
      <c r="F6" s="13" t="s">
        <v>9</v>
      </c>
      <c r="G6" s="13"/>
      <c r="H6" s="13"/>
      <c r="I6" s="13"/>
      <c r="J6" s="7"/>
    </row>
    <row r="7" spans="1:10" x14ac:dyDescent="0.25">
      <c r="A7" s="14"/>
      <c r="B7" s="15"/>
      <c r="C7" s="16"/>
      <c r="D7" s="17"/>
      <c r="E7" s="5"/>
      <c r="F7" s="5"/>
      <c r="G7" s="5"/>
      <c r="H7" s="5"/>
      <c r="I7" s="14"/>
      <c r="J7" s="14"/>
    </row>
    <row r="8" spans="1:10" ht="57.75" customHeight="1" x14ac:dyDescent="0.25">
      <c r="A8" s="54" t="s">
        <v>10</v>
      </c>
      <c r="B8" s="18"/>
      <c r="C8" s="18"/>
      <c r="D8" s="18"/>
      <c r="E8" s="18"/>
      <c r="F8" s="18"/>
      <c r="G8" s="18"/>
      <c r="H8" s="18"/>
      <c r="I8" s="18"/>
      <c r="J8" s="19"/>
    </row>
    <row r="9" spans="1:10" x14ac:dyDescent="0.25">
      <c r="A9" s="55" t="s">
        <v>23</v>
      </c>
      <c r="B9" s="20"/>
      <c r="C9" s="20"/>
      <c r="D9" s="20"/>
      <c r="E9" s="20"/>
      <c r="F9" s="20"/>
      <c r="G9" s="20"/>
      <c r="H9" s="20"/>
      <c r="I9" s="20"/>
      <c r="J9" s="19"/>
    </row>
    <row r="10" spans="1:10" ht="1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14"/>
    </row>
    <row r="11" spans="1:10" x14ac:dyDescent="0.25">
      <c r="A11" s="14"/>
      <c r="B11" s="15"/>
      <c r="C11" s="16"/>
      <c r="D11" s="17"/>
      <c r="E11" s="5"/>
      <c r="F11" s="5"/>
      <c r="G11" s="5"/>
      <c r="H11" s="5"/>
      <c r="I11" s="14"/>
      <c r="J11" s="14"/>
    </row>
    <row r="12" spans="1:10" ht="2.25" customHeight="1" x14ac:dyDescent="0.25">
      <c r="A12" s="22"/>
      <c r="B12" s="23"/>
      <c r="C12" s="24"/>
      <c r="D12" s="25"/>
      <c r="E12" s="26"/>
      <c r="F12" s="26"/>
      <c r="G12" s="26"/>
      <c r="H12" s="26"/>
      <c r="I12" s="27"/>
      <c r="J12" s="14"/>
    </row>
    <row r="13" spans="1:10" ht="24" customHeight="1" x14ac:dyDescent="0.25">
      <c r="A13" s="28" t="s">
        <v>11</v>
      </c>
      <c r="B13" s="29" t="s">
        <v>12</v>
      </c>
      <c r="C13" s="28" t="s">
        <v>13</v>
      </c>
      <c r="D13" s="30" t="s">
        <v>14</v>
      </c>
      <c r="E13" s="31" t="s">
        <v>15</v>
      </c>
      <c r="F13" s="32"/>
      <c r="G13" s="33" t="s">
        <v>16</v>
      </c>
      <c r="H13" s="34"/>
      <c r="I13" s="35"/>
      <c r="J13" s="14"/>
    </row>
    <row r="14" spans="1:10" ht="105" x14ac:dyDescent="0.25">
      <c r="A14" s="36"/>
      <c r="B14" s="37"/>
      <c r="C14" s="36"/>
      <c r="D14" s="38"/>
      <c r="E14" s="39" t="s">
        <v>17</v>
      </c>
      <c r="F14" s="39" t="s">
        <v>18</v>
      </c>
      <c r="G14" s="40" t="s">
        <v>19</v>
      </c>
      <c r="H14" s="41" t="s">
        <v>20</v>
      </c>
      <c r="I14" s="42" t="s">
        <v>21</v>
      </c>
      <c r="J14" s="14"/>
    </row>
    <row r="15" spans="1:10" x14ac:dyDescent="0.25">
      <c r="A15" s="43">
        <v>1</v>
      </c>
      <c r="B15" s="44">
        <v>2</v>
      </c>
      <c r="C15" s="45">
        <v>3</v>
      </c>
      <c r="D15" s="44">
        <v>4</v>
      </c>
      <c r="E15" s="44">
        <v>5</v>
      </c>
      <c r="F15" s="46">
        <v>6</v>
      </c>
      <c r="G15" s="44">
        <v>7</v>
      </c>
      <c r="H15" s="44">
        <v>8</v>
      </c>
      <c r="I15" s="45">
        <v>9</v>
      </c>
      <c r="J15" s="14"/>
    </row>
    <row r="16" spans="1:10" ht="60" x14ac:dyDescent="0.25">
      <c r="A16" s="47">
        <v>1</v>
      </c>
      <c r="B16" s="48" t="str">
        <f>[1]Программы!G5</f>
        <v>Естественнонаучная</v>
      </c>
      <c r="C16" s="48" t="str">
        <f>'[1]Прил 1 по пред ДЭР'!B16</f>
        <v>Основы биологических знаний</v>
      </c>
      <c r="D16" s="49" t="str">
        <f>'[1]Прил 1 по пред ДЭР'!D16</f>
        <v>Обучающиеся 14-16 лет</v>
      </c>
      <c r="E16" s="47">
        <v>40</v>
      </c>
      <c r="F16" s="47">
        <f>'[1]Прил 1 по пред ДЭР'!E16</f>
        <v>32</v>
      </c>
      <c r="G16" s="47">
        <f>[1]Лист1!L7</f>
        <v>1</v>
      </c>
      <c r="H16" s="47">
        <f>[1]Лист1!M7</f>
        <v>16</v>
      </c>
      <c r="I16" s="50">
        <f>F16*G16*H16</f>
        <v>512</v>
      </c>
      <c r="J16" s="14"/>
    </row>
    <row r="17" spans="1:10" ht="60" x14ac:dyDescent="0.25">
      <c r="A17" s="47">
        <f>A16+1</f>
        <v>2</v>
      </c>
      <c r="B17" s="48" t="str">
        <f>[1]Программы!G6</f>
        <v>Естественнонаучная</v>
      </c>
      <c r="C17" s="48" t="str">
        <f>'[1]Прил 1 по пред ДЭР'!B17</f>
        <v>Занимательная математика</v>
      </c>
      <c r="D17" s="49" t="str">
        <f>'[1]Прил 1 по пред ДЭР'!D17</f>
        <v>Обучающиеся 9-11 лет</v>
      </c>
      <c r="E17" s="47">
        <v>40</v>
      </c>
      <c r="F17" s="47">
        <f>'[1]Прил 1 по пред ДЭР'!E17</f>
        <v>32</v>
      </c>
      <c r="G17" s="47">
        <f>[1]Лист1!L8</f>
        <v>1</v>
      </c>
      <c r="H17" s="47">
        <f>[1]Лист1!M8</f>
        <v>10</v>
      </c>
      <c r="I17" s="50">
        <f t="shared" ref="I17:I26" si="0">F17*G17*H17</f>
        <v>320</v>
      </c>
      <c r="J17" s="14"/>
    </row>
    <row r="18" spans="1:10" ht="60" x14ac:dyDescent="0.25">
      <c r="A18" s="47">
        <f t="shared" ref="A18:A26" si="1">A17+1</f>
        <v>3</v>
      </c>
      <c r="B18" s="48" t="str">
        <f>[1]Программы!G7</f>
        <v>Социально-гуманитарная</v>
      </c>
      <c r="C18" s="48" t="str">
        <f>'[1]Прил 1 по пред ДЭР'!B18</f>
        <v>Секреты русского языка</v>
      </c>
      <c r="D18" s="49" t="str">
        <f>'[1]Прил 1 по пред ДЭР'!D18</f>
        <v>Обучающиеся 9-11 лет</v>
      </c>
      <c r="E18" s="47">
        <v>40</v>
      </c>
      <c r="F18" s="47">
        <f>'[1]Прил 1 по пред ДЭР'!E18</f>
        <v>32</v>
      </c>
      <c r="G18" s="47">
        <f>[1]Лист1!L9</f>
        <v>1</v>
      </c>
      <c r="H18" s="47">
        <f>[1]Лист1!M9</f>
        <v>10</v>
      </c>
      <c r="I18" s="50">
        <f t="shared" si="0"/>
        <v>320</v>
      </c>
      <c r="J18" s="14"/>
    </row>
    <row r="19" spans="1:10" ht="45" x14ac:dyDescent="0.25">
      <c r="A19" s="47">
        <f t="shared" si="1"/>
        <v>4</v>
      </c>
      <c r="B19" s="48" t="str">
        <f>[1]Программы!G8</f>
        <v>Естественнонаучная</v>
      </c>
      <c r="C19" s="48" t="str">
        <f>'[1]Прил 1 по пред ДЭР'!B19</f>
        <v>Юный математик</v>
      </c>
      <c r="D19" s="49" t="str">
        <f>'[1]Прил 1 по пред ДЭР'!D19</f>
        <v>Обучающиеся 7-8 лет</v>
      </c>
      <c r="E19" s="47">
        <v>40</v>
      </c>
      <c r="F19" s="47">
        <f>'[1]Прил 1 по пред ДЭР'!E19</f>
        <v>32</v>
      </c>
      <c r="G19" s="47">
        <f>[1]Лист1!L10</f>
        <v>1</v>
      </c>
      <c r="H19" s="47">
        <f>[1]Лист1!M10</f>
        <v>11</v>
      </c>
      <c r="I19" s="50">
        <f t="shared" si="0"/>
        <v>352</v>
      </c>
      <c r="J19" s="14"/>
    </row>
    <row r="20" spans="1:10" ht="45" x14ac:dyDescent="0.25">
      <c r="A20" s="47">
        <f t="shared" si="1"/>
        <v>5</v>
      </c>
      <c r="B20" s="48" t="str">
        <f>[1]Программы!G9</f>
        <v>Естественнонаучная</v>
      </c>
      <c r="C20" s="48" t="str">
        <f>'[1]Прил 1 по пред ДЭР'!B20</f>
        <v>Веселая математика</v>
      </c>
      <c r="D20" s="49" t="str">
        <f>'[1]Прил 1 по пред ДЭР'!D20</f>
        <v>Обучающиеся 8-9 лет</v>
      </c>
      <c r="E20" s="47">
        <v>40</v>
      </c>
      <c r="F20" s="47">
        <f>'[1]Прил 1 по пред ДЭР'!E20</f>
        <v>32</v>
      </c>
      <c r="G20" s="47">
        <f>[1]Лист1!L11</f>
        <v>1</v>
      </c>
      <c r="H20" s="47">
        <f>[1]Лист1!M11</f>
        <v>21</v>
      </c>
      <c r="I20" s="50">
        <f t="shared" si="0"/>
        <v>672</v>
      </c>
      <c r="J20" s="14"/>
    </row>
    <row r="21" spans="1:10" ht="60" x14ac:dyDescent="0.25">
      <c r="A21" s="47">
        <f t="shared" si="1"/>
        <v>6</v>
      </c>
      <c r="B21" s="48" t="str">
        <f>[1]Программы!G10</f>
        <v>Социально-гуманитарная</v>
      </c>
      <c r="C21" s="48" t="str">
        <f>'[1]Прил 1 по пред ДЭР'!B21</f>
        <v>Пишем без ошибок</v>
      </c>
      <c r="D21" s="49" t="str">
        <f>'[1]Прил 1 по пред ДЭР'!D21</f>
        <v>Обучающиеся 8-9 лет</v>
      </c>
      <c r="E21" s="47">
        <v>40</v>
      </c>
      <c r="F21" s="47">
        <f>'[1]Прил 1 по пред ДЭР'!E21</f>
        <v>32</v>
      </c>
      <c r="G21" s="47">
        <f>[1]Лист1!L12</f>
        <v>1</v>
      </c>
      <c r="H21" s="47">
        <f>[1]Лист1!M12</f>
        <v>19</v>
      </c>
      <c r="I21" s="50">
        <f t="shared" si="0"/>
        <v>608</v>
      </c>
      <c r="J21" s="14"/>
    </row>
    <row r="22" spans="1:10" ht="45" x14ac:dyDescent="0.25">
      <c r="A22" s="47">
        <f t="shared" si="1"/>
        <v>7</v>
      </c>
      <c r="B22" s="48" t="str">
        <f>[1]Программы!G11</f>
        <v>Естественнонаучная</v>
      </c>
      <c r="C22" s="48" t="str">
        <f>'[1]Прил 1 по пред ДЭР'!B22</f>
        <v>Юный географ</v>
      </c>
      <c r="D22" s="49" t="str">
        <f>'[1]Прил 1 по пред ДЭР'!D22</f>
        <v>Обучающиеся 14-16 лет</v>
      </c>
      <c r="E22" s="47">
        <v>40</v>
      </c>
      <c r="F22" s="47">
        <f>'[1]Прил 1 по пред ДЭР'!E22</f>
        <v>32</v>
      </c>
      <c r="G22" s="47">
        <f>[1]Лист1!L13</f>
        <v>1</v>
      </c>
      <c r="H22" s="47">
        <f>[1]Лист1!M13</f>
        <v>16</v>
      </c>
      <c r="I22" s="50">
        <f t="shared" si="0"/>
        <v>512</v>
      </c>
      <c r="J22" s="14"/>
    </row>
    <row r="23" spans="1:10" ht="60" x14ac:dyDescent="0.25">
      <c r="A23" s="47">
        <f t="shared" si="1"/>
        <v>8</v>
      </c>
      <c r="B23" s="48" t="str">
        <f>[1]Программы!G12</f>
        <v>Социально-гуманитарная</v>
      </c>
      <c r="C23" s="48" t="str">
        <f>'[1]Прил 1 по пред ДЭР'!B23</f>
        <v>Русская грамматика</v>
      </c>
      <c r="D23" s="49" t="str">
        <f>'[1]Прил 1 по пред ДЭР'!D23</f>
        <v>Обучающиеся 14-16 лет</v>
      </c>
      <c r="E23" s="47">
        <v>40</v>
      </c>
      <c r="F23" s="47">
        <f>'[1]Прил 1 по пред ДЭР'!E23</f>
        <v>28</v>
      </c>
      <c r="G23" s="47">
        <f>[1]Лист1!L14</f>
        <v>1</v>
      </c>
      <c r="H23" s="47">
        <f>[1]Лист1!M14</f>
        <v>5</v>
      </c>
      <c r="I23" s="50">
        <f t="shared" si="0"/>
        <v>140</v>
      </c>
      <c r="J23" s="14"/>
    </row>
    <row r="24" spans="1:10" ht="60" x14ac:dyDescent="0.25">
      <c r="A24" s="47">
        <f t="shared" si="1"/>
        <v>9</v>
      </c>
      <c r="B24" s="48" t="str">
        <f>[1]Программы!G13</f>
        <v>Естественнонаучная</v>
      </c>
      <c r="C24" s="48" t="str">
        <f>'[1]Прил 1 по пред ДЭР'!B24</f>
        <v>Решение физических задач</v>
      </c>
      <c r="D24" s="49" t="str">
        <f>'[1]Прил 1 по пред ДЭР'!D24</f>
        <v>Обучающиеся 14-15 лет</v>
      </c>
      <c r="E24" s="47">
        <v>40</v>
      </c>
      <c r="F24" s="47">
        <f>'[1]Прил 1 по пред ДЭР'!E24</f>
        <v>28</v>
      </c>
      <c r="G24" s="47">
        <f>[1]Лист1!L15</f>
        <v>1</v>
      </c>
      <c r="H24" s="47">
        <f>[1]Лист1!M15</f>
        <v>7</v>
      </c>
      <c r="I24" s="50">
        <f t="shared" si="0"/>
        <v>196</v>
      </c>
      <c r="J24" s="14"/>
    </row>
    <row r="25" spans="1:10" ht="45" x14ac:dyDescent="0.25">
      <c r="A25" s="47">
        <f t="shared" si="1"/>
        <v>10</v>
      </c>
      <c r="B25" s="48" t="str">
        <f>[1]Программы!G14</f>
        <v>Естественнонаучная</v>
      </c>
      <c r="C25" s="48" t="str">
        <f>'[1]Прил 1 по пред ДЭР'!B25</f>
        <v>Химия в задачах</v>
      </c>
      <c r="D25" s="49" t="str">
        <f>'[1]Прил 1 по пред ДЭР'!D25</f>
        <v>Обучающиеся 14-15 лет</v>
      </c>
      <c r="E25" s="47">
        <v>40</v>
      </c>
      <c r="F25" s="47">
        <f>'[1]Прил 1 по пред ДЭР'!E25</f>
        <v>28</v>
      </c>
      <c r="G25" s="47">
        <f>[1]Лист1!L16</f>
        <v>1</v>
      </c>
      <c r="H25" s="47">
        <f>[1]Лист1!M16</f>
        <v>14</v>
      </c>
      <c r="I25" s="50">
        <f t="shared" si="0"/>
        <v>392</v>
      </c>
      <c r="J25" s="14"/>
    </row>
    <row r="26" spans="1:10" ht="45" x14ac:dyDescent="0.25">
      <c r="A26" s="47">
        <f t="shared" si="1"/>
        <v>11</v>
      </c>
      <c r="B26" s="48" t="str">
        <f>[1]Программы!G15</f>
        <v xml:space="preserve">В мире оществознания </v>
      </c>
      <c r="C26" s="48" t="str">
        <f>'[1]Прил 1 по пред ДЭР'!B26</f>
        <v xml:space="preserve">В мире оществознания </v>
      </c>
      <c r="D26" s="49" t="str">
        <f>'[1]Прил 1 по пред ДЭР'!D26</f>
        <v>Обучающиеся 14-15 лет</v>
      </c>
      <c r="E26" s="47">
        <v>40</v>
      </c>
      <c r="F26" s="47">
        <f>'[1]Прил 1 по пред ДЭР'!E26</f>
        <v>28</v>
      </c>
      <c r="G26" s="47">
        <f>[1]Лист1!L17</f>
        <v>1</v>
      </c>
      <c r="H26" s="47">
        <f>[1]Лист1!M17</f>
        <v>9</v>
      </c>
      <c r="I26" s="50">
        <f t="shared" si="0"/>
        <v>252</v>
      </c>
      <c r="J26" s="14"/>
    </row>
    <row r="27" spans="1:10" x14ac:dyDescent="0.25">
      <c r="A27" s="51" t="s">
        <v>22</v>
      </c>
      <c r="B27" s="52"/>
      <c r="C27" s="51"/>
      <c r="D27" s="51"/>
      <c r="E27" s="51"/>
      <c r="F27" s="51"/>
      <c r="G27" s="53">
        <f>SUM(G16:G26)</f>
        <v>11</v>
      </c>
      <c r="H27" s="53">
        <f>SUM(H16:H26)</f>
        <v>138</v>
      </c>
      <c r="I27" s="53">
        <f>SUM(I16:I26)</f>
        <v>4276</v>
      </c>
      <c r="J27" s="14"/>
    </row>
    <row r="28" spans="1:10" x14ac:dyDescent="0.25">
      <c r="J28" s="14"/>
    </row>
    <row r="29" spans="1:10" x14ac:dyDescent="0.25">
      <c r="J29" s="14"/>
    </row>
    <row r="30" spans="1:10" x14ac:dyDescent="0.25">
      <c r="J30" s="14"/>
    </row>
    <row r="31" spans="1:10" x14ac:dyDescent="0.25">
      <c r="J31" s="14"/>
    </row>
    <row r="32" spans="1:10" x14ac:dyDescent="0.25">
      <c r="J32" s="14"/>
    </row>
    <row r="33" spans="10:10" x14ac:dyDescent="0.25">
      <c r="J33" s="14"/>
    </row>
    <row r="34" spans="10:10" x14ac:dyDescent="0.25">
      <c r="J34" s="14"/>
    </row>
    <row r="35" spans="10:10" x14ac:dyDescent="0.25">
      <c r="J35" s="14"/>
    </row>
    <row r="36" spans="10:10" x14ac:dyDescent="0.25">
      <c r="J36" s="14"/>
    </row>
    <row r="37" spans="10:10" x14ac:dyDescent="0.25">
      <c r="J37" s="14"/>
    </row>
    <row r="38" spans="10:10" x14ac:dyDescent="0.25">
      <c r="J38" s="14"/>
    </row>
    <row r="39" spans="10:10" x14ac:dyDescent="0.25">
      <c r="J39" s="14"/>
    </row>
    <row r="40" spans="10:10" x14ac:dyDescent="0.25">
      <c r="J40" s="14"/>
    </row>
    <row r="41" spans="10:10" x14ac:dyDescent="0.25">
      <c r="J41" s="14"/>
    </row>
    <row r="42" spans="10:10" x14ac:dyDescent="0.25">
      <c r="J42" s="14"/>
    </row>
    <row r="43" spans="10:10" x14ac:dyDescent="0.25">
      <c r="J43" s="14"/>
    </row>
    <row r="44" spans="10:10" x14ac:dyDescent="0.25">
      <c r="J44" s="14"/>
    </row>
    <row r="45" spans="10:10" x14ac:dyDescent="0.25">
      <c r="J45" s="14"/>
    </row>
    <row r="46" spans="10:10" x14ac:dyDescent="0.25">
      <c r="J46" s="14"/>
    </row>
    <row r="47" spans="10:10" x14ac:dyDescent="0.25">
      <c r="J47" s="14"/>
    </row>
    <row r="48" spans="10:10" x14ac:dyDescent="0.25">
      <c r="J48" s="14"/>
    </row>
    <row r="49" spans="10:10" x14ac:dyDescent="0.25">
      <c r="J49" s="14"/>
    </row>
    <row r="50" spans="10:10" x14ac:dyDescent="0.25">
      <c r="J50" s="14"/>
    </row>
    <row r="51" spans="10:10" x14ac:dyDescent="0.25">
      <c r="J51" s="14"/>
    </row>
    <row r="52" spans="10:10" x14ac:dyDescent="0.25">
      <c r="J52" s="14"/>
    </row>
    <row r="53" spans="10:10" x14ac:dyDescent="0.25">
      <c r="J53" s="14"/>
    </row>
    <row r="54" spans="10:10" x14ac:dyDescent="0.25">
      <c r="J54" s="14"/>
    </row>
    <row r="55" spans="10:10" x14ac:dyDescent="0.25">
      <c r="J55" s="14"/>
    </row>
    <row r="56" spans="10:10" x14ac:dyDescent="0.25">
      <c r="J56" s="14"/>
    </row>
    <row r="57" spans="10:10" x14ac:dyDescent="0.25">
      <c r="J57" s="14"/>
    </row>
    <row r="58" spans="10:10" x14ac:dyDescent="0.25">
      <c r="J58" s="14"/>
    </row>
    <row r="59" spans="10:10" x14ac:dyDescent="0.25">
      <c r="J59" s="14"/>
    </row>
    <row r="60" spans="10:10" x14ac:dyDescent="0.25">
      <c r="J60" s="14"/>
    </row>
    <row r="61" spans="10:10" x14ac:dyDescent="0.25">
      <c r="J61" s="14"/>
    </row>
    <row r="62" spans="10:10" x14ac:dyDescent="0.25">
      <c r="J62" s="14"/>
    </row>
    <row r="63" spans="10:10" x14ac:dyDescent="0.25">
      <c r="J63" s="14"/>
    </row>
  </sheetData>
  <mergeCells count="15">
    <mergeCell ref="A27:F27"/>
    <mergeCell ref="A9:I9"/>
    <mergeCell ref="A10:I10"/>
    <mergeCell ref="A13:A14"/>
    <mergeCell ref="B13:B14"/>
    <mergeCell ref="C13:C14"/>
    <mergeCell ref="D13:D14"/>
    <mergeCell ref="E13:F13"/>
    <mergeCell ref="G13:I13"/>
    <mergeCell ref="G1:I1"/>
    <mergeCell ref="F3:I3"/>
    <mergeCell ref="F4:I4"/>
    <mergeCell ref="H5:J5"/>
    <mergeCell ref="F6:I6"/>
    <mergeCell ref="A8:I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2026-06-03T09:30:19Z</dcterms:modified>
</cp:coreProperties>
</file>